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kr\Documents\Rare Combinations LLC\"/>
    </mc:Choice>
  </mc:AlternateContent>
  <xr:revisionPtr revIDLastSave="0" documentId="13_ncr:1_{73980C9D-B100-4784-AC01-8CE0C5A89D1E}" xr6:coauthVersionLast="47" xr6:coauthVersionMax="47" xr10:uidLastSave="{00000000-0000-0000-0000-000000000000}"/>
  <bookViews>
    <workbookView xWindow="-15480" yWindow="4440" windowWidth="15600" windowHeight="11160" xr2:uid="{DD67EE58-0E1F-46FE-A66B-2C4698BCC897}"/>
  </bookViews>
  <sheets>
    <sheet name="New CalibrationTempl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" i="1" l="1" a="1"/>
  <c r="C4" i="1" s="1"/>
  <c r="C3" i="1" a="1"/>
  <c r="C3" i="1" s="1"/>
  <c r="C12" i="1" l="1"/>
  <c r="D12" i="1" s="1"/>
  <c r="E12" i="1" s="1"/>
  <c r="C20" i="1"/>
  <c r="C16" i="1"/>
  <c r="D16" i="1" s="1"/>
  <c r="E16" i="1" s="1"/>
  <c r="C15" i="1"/>
  <c r="D15" i="1" s="1"/>
  <c r="E15" i="1" s="1"/>
  <c r="C7" i="1"/>
  <c r="D7" i="1" s="1"/>
  <c r="E7" i="1" s="1"/>
  <c r="C14" i="1"/>
  <c r="D14" i="1" s="1"/>
  <c r="E14" i="1" s="1"/>
  <c r="C11" i="1"/>
  <c r="D11" i="1" s="1"/>
  <c r="E11" i="1" s="1"/>
  <c r="C10" i="1"/>
  <c r="D10" i="1" s="1"/>
  <c r="E10" i="1" s="1"/>
  <c r="C9" i="1"/>
  <c r="D9" i="1" s="1"/>
  <c r="E9" i="1" s="1"/>
  <c r="C8" i="1"/>
  <c r="D8" i="1" s="1"/>
  <c r="E8" i="1" s="1"/>
  <c r="C13" i="1"/>
  <c r="D13" i="1" s="1"/>
  <c r="E1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<sst xmlns="http://schemas.openxmlformats.org/spreadsheetml/2006/main" count="20" uniqueCount="20">
  <si>
    <t>Rare Combinations LLC Alcohol Detector Calibration Template</t>
  </si>
  <si>
    <t>Constants</t>
  </si>
  <si>
    <t>Notes:</t>
  </si>
  <si>
    <t>This Excel sheet may only be shared by staff of Rare Combinations LLC and may not be distributed by others.</t>
  </si>
  <si>
    <t>Coefficient</t>
  </si>
  <si>
    <t>Blue cells must be changed for each calibration</t>
  </si>
  <si>
    <t>Exponent</t>
  </si>
  <si>
    <t>Green cells may be changed if needed</t>
  </si>
  <si>
    <t>Data</t>
  </si>
  <si>
    <t>Alcohol Percentage</t>
  </si>
  <si>
    <t>Raw Reading</t>
  </si>
  <si>
    <t>Prediction</t>
  </si>
  <si>
    <t>Error</t>
  </si>
  <si>
    <t>Percent Error</t>
  </si>
  <si>
    <t>CALCULATOR</t>
  </si>
  <si>
    <t>Raw Value:</t>
  </si>
  <si>
    <t>Alcohol Percentage:</t>
  </si>
  <si>
    <t>Enter the coefficient and exponent from the equation on the graph into the "Constants" area</t>
  </si>
  <si>
    <t>&lt;</t>
  </si>
  <si>
    <t>&lt;these update automatically!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</si>
</sst>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3" xfId="0" applyBorder="1"/>
    <xf numFmtId="0" fontId="0" fillId="2" borderId="4" xfId="0" applyFill="1" applyBorder="1"/>
    <xf numFmtId="0" fontId="0" fillId="2" borderId="0" xfId="0" applyFill="1"/>
    <xf numFmtId="0" fontId="0" fillId="0" borderId="5" xfId="0" applyBorder="1"/>
    <xf numFmtId="0" fontId="0" fillId="3" borderId="0" xfId="0" applyFill="1"/>
    <xf numFmtId="0" fontId="0" fillId="0" borderId="7" xfId="0" applyBorder="1"/>
    <xf numFmtId="10" fontId="0" fillId="3" borderId="7" xfId="1" applyNumberFormat="1" applyFont="1" applyFill="1" applyBorder="1"/>
    <xf numFmtId="0" fontId="0" fillId="2" borderId="7" xfId="0" applyFill="1" applyBorder="1"/>
    <xf numFmtId="10" fontId="0" fillId="0" borderId="7" xfId="1" applyNumberFormat="1" applyFont="1" applyBorder="1"/>
    <xf numFmtId="10" fontId="0" fillId="0" borderId="7" xfId="0" applyNumberFormat="1" applyBorder="1"/>
    <xf numFmtId="10" fontId="0" fillId="0" borderId="6" xfId="1" applyNumberFormat="1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4" borderId="4" xfId="0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Calibration Curve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wer"/>
            <c:dispRSqr val="1"/>
            <c:dispEq val="1"/>
            <c:trendlineLbl>
              <c:layout>
                <c:manualLayout>
                  <c:x val="-0.28854425410430051"/>
                  <c:y val="-3.8842592592592595E-2"/>
                </c:manualLayout>
              </c:layout>
              <c:numFmt formatCode="0.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'New CalibrationTemplate'!$B$7:$B$16</c:f>
              <c:numCache>
                <c:formatCode>General</c:formatCode>
                <c:ptCount val="10"/>
                <c:pt idx="0">
                  <c:v>243</c:v>
                </c:pt>
                <c:pt idx="1">
                  <c:v>251</c:v>
                </c:pt>
                <c:pt idx="2">
                  <c:v>346</c:v>
                </c:pt>
                <c:pt idx="3">
                  <c:v>356</c:v>
                </c:pt>
                <c:pt idx="4">
                  <c:v>423</c:v>
                </c:pt>
                <c:pt idx="5">
                  <c:v>423</c:v>
                </c:pt>
                <c:pt idx="6">
                  <c:v>527</c:v>
                </c:pt>
                <c:pt idx="7">
                  <c:v>536</c:v>
                </c:pt>
                <c:pt idx="8">
                  <c:v>637</c:v>
                </c:pt>
                <c:pt idx="9">
                  <c:v>641</c:v>
                </c:pt>
              </c:numCache>
            </c:numRef>
          </c:xVal>
          <c:yVal>
            <c:numRef>
              <c:f>'New CalibrationTemplate'!$A$7:$A$16</c:f>
              <c:numCache>
                <c:formatCode>0.00%</c:formatCode>
                <c:ptCount val="10"/>
                <c:pt idx="0">
                  <c:v>1E-3</c:v>
                </c:pt>
                <c:pt idx="1">
                  <c:v>1E-3</c:v>
                </c:pt>
                <c:pt idx="2">
                  <c:v>2.5000000000000001E-3</c:v>
                </c:pt>
                <c:pt idx="3">
                  <c:v>2.5000000000000001E-3</c:v>
                </c:pt>
                <c:pt idx="4">
                  <c:v>5.0000000000000001E-3</c:v>
                </c:pt>
                <c:pt idx="5">
                  <c:v>5.0000000000000001E-3</c:v>
                </c:pt>
                <c:pt idx="6">
                  <c:v>0.01</c:v>
                </c:pt>
                <c:pt idx="7">
                  <c:v>0.01</c:v>
                </c:pt>
                <c:pt idx="8">
                  <c:v>0.02</c:v>
                </c:pt>
                <c:pt idx="9">
                  <c:v>0.02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499-4364-9D8C-FBBF1FBCA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603000"/>
        <c:axId val="536612840"/>
      </c:scatterChart>
      <c:valAx>
        <c:axId val="5366030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612840"/>
        <c:crosses val="autoZero"/>
        <c:crossBetween val="midCat"/>
      </c:valAx>
      <c:valAx>
        <c:axId val="536612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6030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</xdr:colOff>
      <xdr:row>5</xdr:row>
      <xdr:rowOff>14287</xdr:rowOff>
    </xdr:from>
    <xdr:to>
      <xdr:col>9</xdr:col>
      <xdr:colOff>561975</xdr:colOff>
      <xdr:row>21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65D4B45-0D02-48AE-A93B-61BFC77781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D7602-9FB9-4CA1-AA8B-FF0E8C354C2E}">
  <dimension ref="A1:L20"/>
  <sheetViews>
    <sheetView tabSelected="1" workbookViewId="0">
      <selection activeCell="A3" sqref="A3"/>
    </sheetView>
  </sheetViews>
  <sheetFormatPr defaultRowHeight="15" x14ac:dyDescent="0.25"/>
  <cols>
    <col min="1" max="1" width="18.42578125" bestFit="1" customWidth="1"/>
    <col min="2" max="2" width="19" bestFit="1" customWidth="1"/>
    <col min="3" max="3" width="12" bestFit="1" customWidth="1"/>
    <col min="4" max="4" width="12" customWidth="1"/>
    <col min="5" max="5" width="14.85546875" customWidth="1"/>
    <col min="6" max="6" width="42.7109375" customWidth="1"/>
  </cols>
  <sheetData>
    <row r="1" spans="1:12" ht="15.75" thickBo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25">
      <c r="B2" s="13" t="s">
        <v>1</v>
      </c>
      <c r="C2" s="14"/>
      <c r="E2" t="s">
        <v>2</v>
      </c>
      <c r="F2" t="s">
        <v>3</v>
      </c>
    </row>
    <row r="3" spans="1:12" x14ac:dyDescent="0.25">
      <c r="B3" s="1" t="s">
        <v>4</v>
      </c>
      <c r="C3" s="17" cm="1">
        <f t="array" ref="C3">EXP(INDEX(LINEST(LN(A7:A16), LN(B7:B16),,), 1, 2))</f>
        <v>2.6185339111189602E-11</v>
      </c>
      <c r="D3" t="s">
        <v>19</v>
      </c>
      <c r="F3" s="3" t="s">
        <v>5</v>
      </c>
    </row>
    <row r="4" spans="1:12" ht="15.75" thickBot="1" x14ac:dyDescent="0.3">
      <c r="B4" s="4" t="s">
        <v>6</v>
      </c>
      <c r="C4" cm="1">
        <f t="array" ref="C4">INDEX(LINEST(LN(A7:A16), LN(B7:B16),,), 1)</f>
        <v>3.1544042738814326</v>
      </c>
      <c r="D4" t="s">
        <v>18</v>
      </c>
      <c r="F4" s="5" t="s">
        <v>7</v>
      </c>
    </row>
    <row r="5" spans="1:12" x14ac:dyDescent="0.25">
      <c r="A5" s="15" t="s">
        <v>8</v>
      </c>
      <c r="B5" s="16"/>
      <c r="C5" s="16"/>
      <c r="D5" s="15"/>
      <c r="E5" s="15"/>
      <c r="F5" t="s">
        <v>17</v>
      </c>
    </row>
    <row r="6" spans="1:12" x14ac:dyDescent="0.25">
      <c r="A6" s="6" t="s">
        <v>9</v>
      </c>
      <c r="B6" s="6" t="s">
        <v>10</v>
      </c>
      <c r="C6" s="6" t="s">
        <v>11</v>
      </c>
      <c r="D6" s="6" t="s">
        <v>12</v>
      </c>
      <c r="E6" s="6" t="s">
        <v>13</v>
      </c>
    </row>
    <row r="7" spans="1:12" x14ac:dyDescent="0.25">
      <c r="A7" s="7">
        <v>1E-3</v>
      </c>
      <c r="B7" s="8">
        <v>243</v>
      </c>
      <c r="C7" s="9">
        <f>$C$3*(B7^$C$4)</f>
        <v>8.7745494898996339E-4</v>
      </c>
      <c r="D7" s="10">
        <f>C7-A7</f>
        <v>-1.2254505101003664E-4</v>
      </c>
      <c r="E7" s="10">
        <f>D7/A7</f>
        <v>-0.12254505101003663</v>
      </c>
    </row>
    <row r="8" spans="1:12" x14ac:dyDescent="0.25">
      <c r="A8" s="7">
        <v>1E-3</v>
      </c>
      <c r="B8" s="8">
        <v>251</v>
      </c>
      <c r="C8" s="9">
        <f t="shared" ref="C8:C16" si="0">$C$3*(B8^$C$4)</f>
        <v>9.7185001461361242E-4</v>
      </c>
      <c r="D8" s="10">
        <f t="shared" ref="D8:D16" si="1">C8-A8</f>
        <v>-2.8149985386387603E-5</v>
      </c>
      <c r="E8" s="10">
        <f t="shared" ref="E8:E16" si="2">D8/A8</f>
        <v>-2.8149985386387601E-2</v>
      </c>
    </row>
    <row r="9" spans="1:12" x14ac:dyDescent="0.25">
      <c r="A9" s="7">
        <v>2.5000000000000001E-3</v>
      </c>
      <c r="B9" s="8">
        <v>346</v>
      </c>
      <c r="C9" s="9">
        <f t="shared" si="0"/>
        <v>2.6750425862615756E-3</v>
      </c>
      <c r="D9" s="10">
        <f t="shared" si="1"/>
        <v>1.7504258626157556E-4</v>
      </c>
      <c r="E9" s="10">
        <f t="shared" si="2"/>
        <v>7.0017034504630218E-2</v>
      </c>
    </row>
    <row r="10" spans="1:12" x14ac:dyDescent="0.25">
      <c r="A10" s="7">
        <v>2.5000000000000001E-3</v>
      </c>
      <c r="B10" s="8">
        <v>356</v>
      </c>
      <c r="C10" s="9">
        <f t="shared" si="0"/>
        <v>2.9265973888056461E-3</v>
      </c>
      <c r="D10" s="10">
        <f t="shared" si="1"/>
        <v>4.2659738880564601E-4</v>
      </c>
      <c r="E10" s="10">
        <f t="shared" si="2"/>
        <v>0.17063895552225841</v>
      </c>
    </row>
    <row r="11" spans="1:12" x14ac:dyDescent="0.25">
      <c r="A11" s="7">
        <v>5.0000000000000001E-3</v>
      </c>
      <c r="B11" s="8">
        <v>423</v>
      </c>
      <c r="C11" s="9">
        <f t="shared" si="0"/>
        <v>5.0419377813997242E-3</v>
      </c>
      <c r="D11" s="10">
        <f t="shared" si="1"/>
        <v>4.1937781399724143E-5</v>
      </c>
      <c r="E11" s="10">
        <f t="shared" si="2"/>
        <v>8.3875562799448286E-3</v>
      </c>
    </row>
    <row r="12" spans="1:12" x14ac:dyDescent="0.25">
      <c r="A12" s="7">
        <v>5.0000000000000001E-3</v>
      </c>
      <c r="B12" s="8">
        <v>423</v>
      </c>
      <c r="C12" s="9">
        <f t="shared" si="0"/>
        <v>5.0419377813997242E-3</v>
      </c>
      <c r="D12" s="10">
        <f t="shared" si="1"/>
        <v>4.1937781399724143E-5</v>
      </c>
      <c r="E12" s="10">
        <f t="shared" si="2"/>
        <v>8.3875562799448286E-3</v>
      </c>
    </row>
    <row r="13" spans="1:12" x14ac:dyDescent="0.25">
      <c r="A13" s="7">
        <v>0.01</v>
      </c>
      <c r="B13" s="8">
        <v>527</v>
      </c>
      <c r="C13" s="9">
        <f t="shared" si="0"/>
        <v>1.0086703152118938E-2</v>
      </c>
      <c r="D13" s="10">
        <f t="shared" si="1"/>
        <v>8.6703152118937712E-5</v>
      </c>
      <c r="E13" s="10">
        <f t="shared" si="2"/>
        <v>8.6703152118937712E-3</v>
      </c>
    </row>
    <row r="14" spans="1:12" x14ac:dyDescent="0.25">
      <c r="A14" s="7">
        <v>0.01</v>
      </c>
      <c r="B14" s="8">
        <v>536</v>
      </c>
      <c r="C14" s="9">
        <f t="shared" si="0"/>
        <v>1.0640138456064662E-2</v>
      </c>
      <c r="D14" s="10">
        <f t="shared" si="1"/>
        <v>6.401384560646619E-4</v>
      </c>
      <c r="E14" s="10">
        <f t="shared" si="2"/>
        <v>6.4013845606466183E-2</v>
      </c>
    </row>
    <row r="15" spans="1:12" x14ac:dyDescent="0.25">
      <c r="A15" s="7">
        <v>0.02</v>
      </c>
      <c r="B15" s="8">
        <v>637</v>
      </c>
      <c r="C15" s="9">
        <f t="shared" si="0"/>
        <v>1.834203899804691E-2</v>
      </c>
      <c r="D15" s="10">
        <f t="shared" si="1"/>
        <v>-1.6579610019530899E-3</v>
      </c>
      <c r="E15" s="10">
        <f t="shared" si="2"/>
        <v>-8.2898050097654497E-2</v>
      </c>
    </row>
    <row r="16" spans="1:12" x14ac:dyDescent="0.25">
      <c r="A16" s="7">
        <v>0.02</v>
      </c>
      <c r="B16" s="8">
        <v>641</v>
      </c>
      <c r="C16" s="9">
        <f t="shared" si="0"/>
        <v>1.8707819329472401E-2</v>
      </c>
      <c r="D16" s="10">
        <f t="shared" si="1"/>
        <v>-1.2921806705275991E-3</v>
      </c>
      <c r="E16" s="10">
        <f t="shared" si="2"/>
        <v>-6.460903352637995E-2</v>
      </c>
    </row>
    <row r="17" spans="2:3" ht="15.75" thickBot="1" x14ac:dyDescent="0.3"/>
    <row r="18" spans="2:3" x14ac:dyDescent="0.25">
      <c r="B18" s="13" t="s">
        <v>14</v>
      </c>
      <c r="C18" s="14"/>
    </row>
    <row r="19" spans="2:3" x14ac:dyDescent="0.25">
      <c r="B19" s="1" t="s">
        <v>15</v>
      </c>
      <c r="C19" s="2">
        <v>350</v>
      </c>
    </row>
    <row r="20" spans="2:3" ht="15.75" thickBot="1" x14ac:dyDescent="0.3">
      <c r="B20" s="4" t="s">
        <v>16</v>
      </c>
      <c r="C20" s="11">
        <f>$C$3*(C19^$C$4)</f>
        <v>2.7738138653318695E-3</v>
      </c>
    </row>
  </sheetData>
  <mergeCells count="4">
    <mergeCell ref="A1:L1"/>
    <mergeCell ref="B2:C2"/>
    <mergeCell ref="A5:E5"/>
    <mergeCell ref="B18:C1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CalibrationTemplate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robertson</dc:creator>
  <cp:lastModifiedBy>nicholas robertson</cp:lastModifiedBy>
  <dcterms:created xsi:type="dcterms:W3CDTF">2020-01-09T01:31:25Z</dcterms:created>
  <dcterms:modified xsi:type="dcterms:W3CDTF">2022-05-02T15:57:48Z</dcterms:modified>
</cp:coreProperties>
</file>